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workbookProtection lockStructure="1"/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5" i="1"/>
  <c r="A185" i="1"/>
  <c r="L184" i="1"/>
  <c r="L194" i="1" s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5" i="1" s="1"/>
  <c r="J13" i="1"/>
  <c r="I13" i="1"/>
  <c r="H13" i="1"/>
  <c r="G13" i="1"/>
  <c r="F13" i="1"/>
  <c r="F194" i="1" l="1"/>
  <c r="G194" i="1"/>
  <c r="H176" i="1"/>
  <c r="J194" i="1"/>
  <c r="H194" i="1"/>
  <c r="J176" i="1"/>
  <c r="F176" i="1"/>
  <c r="H157" i="1"/>
  <c r="J157" i="1"/>
  <c r="F157" i="1"/>
  <c r="I100" i="1"/>
  <c r="J138" i="1"/>
  <c r="H138" i="1"/>
  <c r="G138" i="1"/>
  <c r="F138" i="1"/>
  <c r="J100" i="1"/>
  <c r="H100" i="1"/>
  <c r="G100" i="1"/>
  <c r="F100" i="1"/>
  <c r="I81" i="1"/>
  <c r="J81" i="1"/>
  <c r="H81" i="1"/>
  <c r="G81" i="1"/>
  <c r="F81" i="1"/>
  <c r="J62" i="1"/>
  <c r="I62" i="1"/>
  <c r="H62" i="1"/>
  <c r="G62" i="1"/>
  <c r="F62" i="1"/>
  <c r="H43" i="1"/>
  <c r="F43" i="1"/>
  <c r="J43" i="1"/>
  <c r="I43" i="1"/>
  <c r="G43" i="1"/>
  <c r="I24" i="1"/>
  <c r="J24" i="1"/>
  <c r="H24" i="1"/>
  <c r="G24" i="1"/>
  <c r="F24" i="1"/>
  <c r="I195" i="1" l="1"/>
  <c r="F195" i="1"/>
  <c r="G195" i="1"/>
  <c r="J195" i="1"/>
  <c r="H195" i="1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<sst xmlns="http://schemas.openxmlformats.org/spreadsheetml/2006/main" count="305" uniqueCount="104">
  <si>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</si>
  <si>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</si>
  <si>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</si>
  <si>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</si>
  <si>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</si>
  <si>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</si>
  <si>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</si>
  <si>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</si>
  <si>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</si>
  <si>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</si>
  <si>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</si>
  <si>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</si>
  <si>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</si>
  <si>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</si>
  <si>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</si>
  <si>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</si>
  <si>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</si>
  <si>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</si>
  <si>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</si>
  <si>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</si>
  <si>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</si>
  <si>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</si>
  <si>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</si>
  <si>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</si>
  <si>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</si>
  <si>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</si>
  <si>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</si>
  <si>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</si>
  <si>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</si>
  <si>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</si>
  <si>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</si>
  <si>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</si>
  <si>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</si>
  <si>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</si>
  <si>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</si>
  <si>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</si>
  <si>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</si>
  <si>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</si>
  <si>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</si>
  <si>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</si>
  <si>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</si>
  <si>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</si>
  <si>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</si>
  <si>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масло сливочное</t>
  </si>
  <si>
    <t>салат из огурцов и помидоров</t>
  </si>
  <si>
    <t>щи из свежей капусты с картофелем</t>
  </si>
  <si>
    <t>гуляш</t>
  </si>
  <si>
    <t xml:space="preserve">каша рассыпчатая </t>
  </si>
  <si>
    <t xml:space="preserve">хлеб ржано-пшеничный </t>
  </si>
  <si>
    <t>компот из смеси сухофруктов</t>
  </si>
  <si>
    <t>фрукт свежий</t>
  </si>
  <si>
    <t>каша вязкая молочная из пшенной,овянной,гречневой и других круп</t>
  </si>
  <si>
    <t>сыр (порционно)</t>
  </si>
  <si>
    <t xml:space="preserve">какао с молоком </t>
  </si>
  <si>
    <t>суп картофельный с бобовыми</t>
  </si>
  <si>
    <t>пюре картофельное</t>
  </si>
  <si>
    <t xml:space="preserve">запеканка из творога </t>
  </si>
  <si>
    <t>молоко сгущеное</t>
  </si>
  <si>
    <t>кисель из концентрата</t>
  </si>
  <si>
    <t>салат из белокачанной капусты</t>
  </si>
  <si>
    <t>суп с макаронными изделиями и картофелем</t>
  </si>
  <si>
    <t>йогурт фруктовый</t>
  </si>
  <si>
    <t>рассольник ленинградский</t>
  </si>
  <si>
    <t>макаронные изделия отварные</t>
  </si>
  <si>
    <t>чай с сахаром</t>
  </si>
  <si>
    <t>борщ</t>
  </si>
  <si>
    <t>рыба тушенная в томате с овощами</t>
  </si>
  <si>
    <t>соки овощные,фруктовые,ягодные</t>
  </si>
  <si>
    <t xml:space="preserve">рагу из овощей </t>
  </si>
  <si>
    <t xml:space="preserve">рис отварной </t>
  </si>
  <si>
    <t>поджарка</t>
  </si>
  <si>
    <t>жаркое по-домашнему</t>
  </si>
  <si>
    <t>МОУ "Пронская средняя общеобразовательная школа"</t>
  </si>
  <si>
    <t>Гуськова А.К.</t>
  </si>
  <si>
    <t>гастрономия</t>
  </si>
  <si>
    <t>тефтели в соусе</t>
  </si>
  <si>
    <t>птица отварная</t>
  </si>
  <si>
    <t>Чай с сахаром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</si>
  <si>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</si>
  <si>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</si>
  <si>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</si>
  <si>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</si>
  <si>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Чай с лимоном</t>
  </si>
  <si>
    <t>яблоко</t>
  </si>
  <si>
    <t>котлеты,биточки</t>
  </si>
  <si>
    <t>котлета рыбная</t>
  </si>
  <si>
    <t>Плов из курицы</t>
  </si>
  <si>
    <t>хлеб пшеничный</t>
  </si>
  <si>
    <t xml:space="preserve">хлеб ржаной </t>
  </si>
  <si>
    <t xml:space="preserve">Фрукт свежий </t>
  </si>
  <si>
    <t>компот из сухофруктов</t>
  </si>
  <si>
    <t xml:space="preserve">Омлет </t>
  </si>
  <si>
    <t>овощи свежие</t>
  </si>
  <si>
    <t>напиток из шиповника</t>
  </si>
  <si>
    <t>Директор</t>
  </si>
  <si>
    <t>салат из капусты</t>
  </si>
  <si>
    <t>Рис отварной/Рыба  (минтай) тушенная в томате с овощами</t>
  </si>
  <si>
    <t>Каша гречневая/Мясо тушенное с овощами</t>
  </si>
  <si>
    <t>кондитерское изделие</t>
  </si>
  <si>
    <t>Макаронные изделия/Котлета домашняя</t>
  </si>
  <si>
    <t>Макаронные изделия/Гуляш из свинины</t>
  </si>
  <si>
    <t>мясо отварное и макаронные изделия отварные</t>
  </si>
  <si>
    <t>борщ с капустой и картофелем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</si>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</sst>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D188" sqref="D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6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42578125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94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15.76</v>
      </c>
      <c r="H6" s="40">
        <v>7.83</v>
      </c>
      <c r="I6" s="40">
        <v>31.9</v>
      </c>
      <c r="J6" s="40">
        <v>261.3</v>
      </c>
      <c r="K6" s="41"/>
      <c r="L6" s="40"/>
    </row>
    <row r="7" spans="1:12" ht="15" x14ac:dyDescent="0.25">
      <c r="A7" s="23"/>
      <c r="B7" s="15"/>
      <c r="C7" s="11"/>
      <c r="D7" s="6" t="s">
        <v>74</v>
      </c>
      <c r="E7" s="42" t="s">
        <v>40</v>
      </c>
      <c r="F7" s="43">
        <v>60</v>
      </c>
      <c r="G7" s="43">
        <v>0.4</v>
      </c>
      <c r="H7" s="43">
        <v>0.05</v>
      </c>
      <c r="I7" s="43">
        <v>1.25</v>
      </c>
      <c r="J7" s="43">
        <v>7.05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0.04</v>
      </c>
      <c r="I9" s="43">
        <v>19.32</v>
      </c>
      <c r="J9" s="43">
        <v>93.52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4</v>
      </c>
      <c r="H10" s="43">
        <v>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 t="s">
        <v>74</v>
      </c>
      <c r="E11" s="42" t="s">
        <v>43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23.55</v>
      </c>
      <c r="H13" s="19">
        <f t="shared" si="0"/>
        <v>19.14</v>
      </c>
      <c r="I13" s="19">
        <f t="shared" si="0"/>
        <v>77.59999999999998</v>
      </c>
      <c r="J13" s="19">
        <f t="shared" si="0"/>
        <v>536.59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1.8</v>
      </c>
      <c r="H15" s="43">
        <v>4.9800000000000004</v>
      </c>
      <c r="I15" s="43">
        <v>8.1300000000000008</v>
      </c>
      <c r="J15" s="43">
        <v>84.48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8.77</v>
      </c>
      <c r="H16" s="43">
        <v>10.07</v>
      </c>
      <c r="I16" s="43">
        <v>1.72</v>
      </c>
      <c r="J16" s="43">
        <v>132.6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0.8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93.52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23.67</v>
      </c>
      <c r="H23" s="19">
        <f t="shared" si="2"/>
        <v>20.09</v>
      </c>
      <c r="I23" s="19">
        <f t="shared" si="2"/>
        <v>126.37</v>
      </c>
      <c r="J23" s="19">
        <f t="shared" si="2"/>
        <v>785.59999999999991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1360</v>
      </c>
      <c r="G24" s="32">
        <f t="shared" ref="G24:J24" si="4">G13+G23</f>
        <v>47.22</v>
      </c>
      <c r="H24" s="32">
        <f t="shared" si="4"/>
        <v>39.230000000000004</v>
      </c>
      <c r="I24" s="32">
        <f t="shared" si="4"/>
        <v>203.96999999999997</v>
      </c>
      <c r="J24" s="32">
        <f t="shared" si="4"/>
        <v>1322.19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7.38</v>
      </c>
      <c r="H25" s="40">
        <v>11.35</v>
      </c>
      <c r="I25" s="40">
        <v>38.4</v>
      </c>
      <c r="J25" s="40">
        <v>200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3.78</v>
      </c>
      <c r="H27" s="43">
        <v>0.67</v>
      </c>
      <c r="I27" s="43">
        <v>26</v>
      </c>
      <c r="J27" s="43">
        <v>200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3.016</v>
      </c>
      <c r="H28" s="43">
        <v>0.04</v>
      </c>
      <c r="I28" s="43">
        <v>19.32</v>
      </c>
      <c r="J28" s="43">
        <v>40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4</v>
      </c>
      <c r="H29" s="43">
        <v>4</v>
      </c>
      <c r="I29" s="43">
        <v>9.1999999999999993</v>
      </c>
      <c r="J29" s="43">
        <v>100</v>
      </c>
      <c r="K29" s="44"/>
      <c r="L29" s="43"/>
    </row>
    <row r="30" spans="1:12" ht="15" x14ac:dyDescent="0.25">
      <c r="A30" s="14"/>
      <c r="B30" s="15"/>
      <c r="C30" s="11"/>
      <c r="D30" s="6" t="s">
        <v>74</v>
      </c>
      <c r="E30" s="42" t="s">
        <v>43</v>
      </c>
      <c r="F30" s="43">
        <v>10</v>
      </c>
      <c r="G30" s="43">
        <v>0.1</v>
      </c>
      <c r="H30" s="43">
        <v>7.2</v>
      </c>
      <c r="I30" s="43">
        <v>0.13</v>
      </c>
      <c r="J30" s="43">
        <v>10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18.276000000000003</v>
      </c>
      <c r="H32" s="19">
        <f t="shared" ref="H32" si="7">SUM(H25:H31)</f>
        <v>23.259999999999998</v>
      </c>
      <c r="I32" s="19">
        <f t="shared" ref="I32" si="8">SUM(I25:I31)</f>
        <v>93.05</v>
      </c>
      <c r="J32" s="19">
        <f t="shared" ref="J32:L32" si="9">SUM(J25:J31)</f>
        <v>550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100</v>
      </c>
      <c r="G33" s="43"/>
      <c r="H33" s="43"/>
      <c r="I33" s="43"/>
      <c r="J33" s="43">
        <v>69.66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9.75</v>
      </c>
      <c r="H34" s="43">
        <v>5.25</v>
      </c>
      <c r="I34" s="43">
        <v>16.5</v>
      </c>
      <c r="J34" s="43">
        <v>148.25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7.3</v>
      </c>
      <c r="H35" s="43">
        <v>9.6</v>
      </c>
      <c r="I35" s="43">
        <v>9.1</v>
      </c>
      <c r="J35" s="43">
        <v>154.30000000000001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2.04</v>
      </c>
      <c r="H36" s="43">
        <v>3.2</v>
      </c>
      <c r="I36" s="43">
        <v>13.6</v>
      </c>
      <c r="J36" s="43">
        <v>137.25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0.8</v>
      </c>
      <c r="H38" s="43">
        <v>0.2</v>
      </c>
      <c r="I38" s="43">
        <v>9.66</v>
      </c>
      <c r="J38" s="43">
        <v>93.52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91.56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22.259999999999998</v>
      </c>
      <c r="H42" s="19">
        <f t="shared" ref="H42" si="11">SUM(H33:H41)</f>
        <v>18.71</v>
      </c>
      <c r="I42" s="19">
        <f t="shared" ref="I42" si="12">SUM(I33:I41)</f>
        <v>83.820000000000007</v>
      </c>
      <c r="J42" s="19">
        <f t="shared" ref="J42:L42" si="13">SUM(J33:J41)</f>
        <v>756.54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1420</v>
      </c>
      <c r="G43" s="32">
        <f t="shared" ref="G43" si="14">G32+G42</f>
        <v>40.536000000000001</v>
      </c>
      <c r="H43" s="32">
        <f t="shared" ref="H43" si="15">H32+H42</f>
        <v>41.97</v>
      </c>
      <c r="I43" s="32">
        <f t="shared" ref="I43" si="16">I32+I42</f>
        <v>176.87</v>
      </c>
      <c r="J43" s="32">
        <f t="shared" ref="J43:L43" si="17">J32+J42</f>
        <v>1306.54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16.5</v>
      </c>
      <c r="H44" s="40">
        <v>11.3</v>
      </c>
      <c r="I44" s="40">
        <v>25.51</v>
      </c>
      <c r="J44" s="40">
        <v>270</v>
      </c>
      <c r="K44" s="41"/>
      <c r="L44" s="40"/>
    </row>
    <row r="45" spans="1:12" ht="15" x14ac:dyDescent="0.25">
      <c r="A45" s="23"/>
      <c r="B45" s="15"/>
      <c r="C45" s="11"/>
      <c r="D45" s="6" t="s">
        <v>74</v>
      </c>
      <c r="E45" s="42" t="s">
        <v>57</v>
      </c>
      <c r="F45" s="43">
        <v>15</v>
      </c>
      <c r="G45" s="43">
        <v>1.06</v>
      </c>
      <c r="H45" s="43">
        <v>0.75</v>
      </c>
      <c r="I45" s="43">
        <v>8.2799999999999994</v>
      </c>
      <c r="J45" s="43">
        <v>44.1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0.3</v>
      </c>
      <c r="H46" s="43">
        <v>0</v>
      </c>
      <c r="I46" s="43">
        <v>25.7</v>
      </c>
      <c r="J46" s="43">
        <v>104.2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3.016</v>
      </c>
      <c r="H47" s="43">
        <v>0.04</v>
      </c>
      <c r="I47" s="43">
        <v>19.32</v>
      </c>
      <c r="J47" s="43">
        <v>93.52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4</v>
      </c>
      <c r="H48" s="43">
        <v>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24.875999999999998</v>
      </c>
      <c r="H51" s="19">
        <f t="shared" ref="H51" si="19">SUM(H44:H50)</f>
        <v>16.09</v>
      </c>
      <c r="I51" s="19">
        <f t="shared" ref="I51" si="20">SUM(I44:I50)</f>
        <v>88.61</v>
      </c>
      <c r="J51" s="19">
        <f t="shared" ref="J51:L51" si="21">SUM(J44:J50)</f>
        <v>558.81999999999994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0.8</v>
      </c>
      <c r="H52" s="43">
        <v>3.6</v>
      </c>
      <c r="I52" s="43">
        <v>5.0999999999999996</v>
      </c>
      <c r="J52" s="43">
        <v>56.4</v>
      </c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2.0499999999999998</v>
      </c>
      <c r="H53" s="43">
        <v>2.2200000000000002</v>
      </c>
      <c r="I53" s="43">
        <v>12.55</v>
      </c>
      <c r="J53" s="43">
        <v>87.2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39" t="s">
        <v>39</v>
      </c>
      <c r="F54" s="40">
        <v>200</v>
      </c>
      <c r="G54" s="40">
        <v>15.76</v>
      </c>
      <c r="H54" s="40">
        <v>7.83</v>
      </c>
      <c r="I54" s="40">
        <v>31.9</v>
      </c>
      <c r="J54" s="40">
        <v>261.3</v>
      </c>
      <c r="K54" s="41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0.8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93.52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22.810000000000002</v>
      </c>
      <c r="H61" s="19">
        <f t="shared" ref="H61" si="23">SUM(H52:H60)</f>
        <v>14.59</v>
      </c>
      <c r="I61" s="19">
        <f t="shared" ref="I61" si="24">SUM(I52:I60)</f>
        <v>126.23</v>
      </c>
      <c r="J61" s="19">
        <f t="shared" ref="J61:L61" si="25">SUM(J52:J60)</f>
        <v>741.56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1315</v>
      </c>
      <c r="G62" s="32">
        <f t="shared" ref="G62" si="26">G51+G61</f>
        <v>47.686</v>
      </c>
      <c r="H62" s="32">
        <f t="shared" ref="H62" si="27">H51+H61</f>
        <v>30.68</v>
      </c>
      <c r="I62" s="32">
        <f t="shared" ref="I62" si="28">I51+I61</f>
        <v>214.84</v>
      </c>
      <c r="J62" s="32">
        <f t="shared" ref="J62:L62" si="29">J51+J61</f>
        <v>1300.3799999999999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250</v>
      </c>
      <c r="G63" s="40">
        <v>11.86</v>
      </c>
      <c r="H63" s="40">
        <v>19.920000000000002</v>
      </c>
      <c r="I63" s="40">
        <v>40.5</v>
      </c>
      <c r="J63" s="40">
        <v>365.9</v>
      </c>
      <c r="K63" s="41"/>
      <c r="L63" s="40"/>
    </row>
    <row r="64" spans="1:12" ht="15" x14ac:dyDescent="0.25">
      <c r="A64" s="23"/>
      <c r="B64" s="15"/>
      <c r="C64" s="11"/>
      <c r="D64" s="6" t="s">
        <v>74</v>
      </c>
      <c r="E64" s="42" t="s">
        <v>52</v>
      </c>
      <c r="F64" s="43">
        <v>25</v>
      </c>
      <c r="G64" s="43">
        <v>6.03</v>
      </c>
      <c r="H64" s="43">
        <v>7.38</v>
      </c>
      <c r="I64" s="43"/>
      <c r="J64" s="43">
        <v>90.75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0.04</v>
      </c>
      <c r="I66" s="43">
        <v>19.32</v>
      </c>
      <c r="J66" s="43">
        <v>93.52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4</v>
      </c>
      <c r="H67" s="43">
        <v>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25.18</v>
      </c>
      <c r="H70" s="19">
        <f t="shared" ref="H70" si="31">SUM(H63:H69)</f>
        <v>31.36</v>
      </c>
      <c r="I70" s="19">
        <f t="shared" ref="I70" si="32">SUM(I63:I69)</f>
        <v>84.820000000000007</v>
      </c>
      <c r="J70" s="19">
        <f t="shared" ref="J70:L70" si="33">SUM(J63:J69)</f>
        <v>659.17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1.6</v>
      </c>
      <c r="H72" s="43">
        <v>4.07</v>
      </c>
      <c r="I72" s="43">
        <v>9.5</v>
      </c>
      <c r="J72" s="43">
        <v>85.8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26.04</v>
      </c>
      <c r="H73" s="43">
        <v>16</v>
      </c>
      <c r="I73" s="43">
        <v>0</v>
      </c>
      <c r="J73" s="43">
        <v>248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6.32</v>
      </c>
      <c r="H74" s="43">
        <v>4.37</v>
      </c>
      <c r="I74" s="43">
        <v>40.25</v>
      </c>
      <c r="J74" s="43">
        <v>201.9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0.8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93.52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37.130000000000003</v>
      </c>
      <c r="H80" s="19">
        <f t="shared" ref="H80" si="35">SUM(H71:H79)</f>
        <v>25.1</v>
      </c>
      <c r="I80" s="19">
        <f t="shared" ref="I80" si="36">SUM(I71:I79)</f>
        <v>94.37</v>
      </c>
      <c r="J80" s="19">
        <f t="shared" ref="J80:L80" si="37">SUM(J71:J79)</f>
        <v>737.98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1375</v>
      </c>
      <c r="G81" s="32">
        <f t="shared" ref="G81" si="38">G70+G80</f>
        <v>62.31</v>
      </c>
      <c r="H81" s="32">
        <f t="shared" ref="H81" si="39">H70+H80</f>
        <v>56.46</v>
      </c>
      <c r="I81" s="32">
        <f t="shared" ref="I81" si="40">I70+I80</f>
        <v>179.19</v>
      </c>
      <c r="J81" s="32">
        <f t="shared" ref="J81:L81" si="41">J70+J80</f>
        <v>1397.15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96</v>
      </c>
      <c r="F82" s="43">
        <v>270</v>
      </c>
      <c r="G82" s="54">
        <v>21.12</v>
      </c>
      <c r="H82" s="54">
        <v>21.22</v>
      </c>
      <c r="I82" s="55">
        <v>37.92</v>
      </c>
      <c r="J82" s="54">
        <v>422</v>
      </c>
      <c r="K82" s="41"/>
      <c r="L82" s="40"/>
    </row>
    <row r="83" spans="1:12" ht="15" x14ac:dyDescent="0.25">
      <c r="A83" s="23"/>
      <c r="B83" s="15"/>
      <c r="C83" s="11"/>
      <c r="D83" s="6"/>
      <c r="E83" s="51"/>
      <c r="F83" s="43"/>
      <c r="G83" s="54"/>
      <c r="H83" s="54"/>
      <c r="I83" s="55"/>
      <c r="J83" s="54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77</v>
      </c>
      <c r="F84" s="43">
        <v>200</v>
      </c>
      <c r="G84" s="54">
        <v>0</v>
      </c>
      <c r="H84" s="54">
        <v>0</v>
      </c>
      <c r="I84" s="55">
        <v>15</v>
      </c>
      <c r="J84" s="54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78</v>
      </c>
      <c r="F85" s="43">
        <v>20</v>
      </c>
      <c r="G85" s="54">
        <v>1.58</v>
      </c>
      <c r="H85" s="54">
        <v>0.2</v>
      </c>
      <c r="I85" s="55">
        <v>9.66</v>
      </c>
      <c r="J85" s="54">
        <v>45.98</v>
      </c>
      <c r="K85" s="44"/>
      <c r="L85" s="43"/>
    </row>
    <row r="86" spans="1:12" ht="15.75" thickBot="1" x14ac:dyDescent="0.3">
      <c r="A86" s="23"/>
      <c r="B86" s="15"/>
      <c r="C86" s="11"/>
      <c r="D86" s="7" t="s">
        <v>23</v>
      </c>
      <c r="E86" s="42" t="s">
        <v>79</v>
      </c>
      <c r="F86" s="43">
        <v>40</v>
      </c>
      <c r="G86" s="54">
        <v>4.34</v>
      </c>
      <c r="H86" s="54">
        <v>0.7</v>
      </c>
      <c r="I86" s="55">
        <v>33.700000000000003</v>
      </c>
      <c r="J86" s="43">
        <v>143.02000000000001</v>
      </c>
      <c r="K86" s="44"/>
      <c r="L86" s="43"/>
    </row>
    <row r="87" spans="1:12" ht="15" x14ac:dyDescent="0.25">
      <c r="A87" s="23"/>
      <c r="B87" s="15"/>
      <c r="C87" s="11"/>
      <c r="D87" s="6"/>
      <c r="E87" s="56"/>
      <c r="F87" s="40"/>
      <c r="G87" s="52"/>
      <c r="H87" s="52"/>
      <c r="I87" s="53"/>
      <c r="J87" s="52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27.040000000000003</v>
      </c>
      <c r="H89" s="19">
        <f t="shared" ref="H89" si="43">SUM(H82:H88)</f>
        <v>22.119999999999997</v>
      </c>
      <c r="I89" s="19">
        <f t="shared" ref="I89" si="44">SUM(I82:I88)</f>
        <v>96.28</v>
      </c>
      <c r="J89" s="19">
        <f t="shared" ref="J89:L89" si="45">SUM(J82:J88)</f>
        <v>671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150</v>
      </c>
      <c r="G90" s="43">
        <v>0.8</v>
      </c>
      <c r="H90" s="43">
        <v>3.6</v>
      </c>
      <c r="I90" s="43">
        <v>5.0999999999999996</v>
      </c>
      <c r="J90" s="43">
        <v>104.49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1.58</v>
      </c>
      <c r="H91" s="43">
        <v>4.8499999999999996</v>
      </c>
      <c r="I91" s="43">
        <v>8.56</v>
      </c>
      <c r="J91" s="43">
        <v>98.4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12.13</v>
      </c>
      <c r="H92" s="43">
        <v>4.45</v>
      </c>
      <c r="I92" s="43">
        <v>1.2</v>
      </c>
      <c r="J92" s="43">
        <v>108.9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200</v>
      </c>
      <c r="G93" s="43">
        <v>2.04</v>
      </c>
      <c r="H93" s="43">
        <v>3.2</v>
      </c>
      <c r="I93" s="43">
        <v>13.6</v>
      </c>
      <c r="J93" s="43">
        <v>146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93.52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21.950000000000003</v>
      </c>
      <c r="H99" s="19">
        <f t="shared" ref="H99" si="47">SUM(H90:H98)</f>
        <v>16.939999999999998</v>
      </c>
      <c r="I99" s="19">
        <f t="shared" ref="I99" si="48">SUM(I90:I98)</f>
        <v>82.54</v>
      </c>
      <c r="J99" s="19">
        <f t="shared" ref="J99:L99" si="49">SUM(J90:J98)</f>
        <v>706.82999999999993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1500</v>
      </c>
      <c r="G100" s="32">
        <f t="shared" ref="G100" si="50">G89+G99</f>
        <v>48.990000000000009</v>
      </c>
      <c r="H100" s="32">
        <f t="shared" ref="H100" si="51">H89+H99</f>
        <v>39.059999999999995</v>
      </c>
      <c r="I100" s="32">
        <f t="shared" ref="I100" si="52">I89+I99</f>
        <v>178.82</v>
      </c>
      <c r="J100" s="32">
        <f t="shared" ref="J100:L100" si="53">J89+J99</f>
        <v>1377.83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240</v>
      </c>
      <c r="G101" s="40">
        <v>14.46</v>
      </c>
      <c r="H101" s="40">
        <v>22.4</v>
      </c>
      <c r="I101" s="40">
        <v>41.71</v>
      </c>
      <c r="J101" s="40">
        <v>426.26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0.68</v>
      </c>
      <c r="H103" s="43">
        <v>0.28000000000000003</v>
      </c>
      <c r="I103" s="43">
        <v>20.76</v>
      </c>
      <c r="J103" s="43">
        <v>88.2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20</v>
      </c>
      <c r="G104" s="43">
        <v>1.58</v>
      </c>
      <c r="H104" s="43">
        <v>0.2</v>
      </c>
      <c r="I104" s="43">
        <v>9.66</v>
      </c>
      <c r="J104" s="43">
        <v>45.98</v>
      </c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 t="s">
        <v>81</v>
      </c>
      <c r="F105" s="43">
        <v>100</v>
      </c>
      <c r="G105" s="43">
        <v>0.74</v>
      </c>
      <c r="H105" s="43">
        <v>5.6000000000000001E-2</v>
      </c>
      <c r="I105" s="43">
        <v>6.88</v>
      </c>
      <c r="J105" s="43">
        <v>49.02</v>
      </c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79</v>
      </c>
      <c r="F106" s="43">
        <v>40</v>
      </c>
      <c r="G106" s="43">
        <v>4.34</v>
      </c>
      <c r="H106" s="43">
        <v>0.7</v>
      </c>
      <c r="I106" s="43">
        <v>33.700000000000003</v>
      </c>
      <c r="J106" s="43">
        <v>143.02000000000001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21.799999999999997</v>
      </c>
      <c r="H108" s="19">
        <f t="shared" si="54"/>
        <v>23.635999999999999</v>
      </c>
      <c r="I108" s="19">
        <f t="shared" si="54"/>
        <v>112.71</v>
      </c>
      <c r="J108" s="19">
        <f t="shared" si="54"/>
        <v>752.48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74</v>
      </c>
      <c r="E109" s="42" t="s">
        <v>98</v>
      </c>
      <c r="F109" s="43">
        <v>30</v>
      </c>
      <c r="G109" s="43"/>
      <c r="H109" s="43"/>
      <c r="I109" s="43"/>
      <c r="J109" s="43">
        <v>82.9</v>
      </c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109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39</v>
      </c>
      <c r="F111" s="40">
        <v>200</v>
      </c>
      <c r="G111" s="40">
        <v>15.76</v>
      </c>
      <c r="H111" s="40">
        <v>7.83</v>
      </c>
      <c r="I111" s="40">
        <v>31.9</v>
      </c>
      <c r="J111" s="40">
        <v>261.3</v>
      </c>
      <c r="K111" s="41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0.8</v>
      </c>
      <c r="H114" s="43">
        <v>0.2</v>
      </c>
      <c r="I114" s="43">
        <v>9.66</v>
      </c>
      <c r="J114" s="43">
        <v>93.52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93.52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21.6</v>
      </c>
      <c r="H118" s="19">
        <f t="shared" si="56"/>
        <v>13.649999999999999</v>
      </c>
      <c r="I118" s="19">
        <f t="shared" si="56"/>
        <v>89.65</v>
      </c>
      <c r="J118" s="19">
        <f t="shared" si="56"/>
        <v>726.84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1360</v>
      </c>
      <c r="G119" s="32">
        <f t="shared" ref="G119" si="58">G108+G118</f>
        <v>43.4</v>
      </c>
      <c r="H119" s="32">
        <f t="shared" ref="H119" si="59">H108+H118</f>
        <v>37.286000000000001</v>
      </c>
      <c r="I119" s="32">
        <f t="shared" ref="I119" si="60">I108+I118</f>
        <v>202.36</v>
      </c>
      <c r="J119" s="32">
        <f t="shared" ref="J119:L119" si="61">J108+J118</f>
        <v>1479.3200000000002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10.83</v>
      </c>
      <c r="H120" s="40">
        <v>9.76</v>
      </c>
      <c r="I120" s="40">
        <v>8.09</v>
      </c>
      <c r="J120" s="40">
        <v>367.45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20</v>
      </c>
      <c r="G123" s="43">
        <v>1.58</v>
      </c>
      <c r="H123" s="43">
        <v>0.2</v>
      </c>
      <c r="I123" s="43">
        <v>9.66</v>
      </c>
      <c r="J123" s="43">
        <v>45.98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79</v>
      </c>
      <c r="F125" s="43">
        <v>40</v>
      </c>
      <c r="G125" s="43">
        <v>4.34</v>
      </c>
      <c r="H125" s="43">
        <v>0.7</v>
      </c>
      <c r="I125" s="43">
        <v>33.700000000000003</v>
      </c>
      <c r="J125" s="43">
        <v>143.02000000000001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17.28</v>
      </c>
      <c r="H127" s="19">
        <f t="shared" si="62"/>
        <v>11.079999999999998</v>
      </c>
      <c r="I127" s="19">
        <f t="shared" si="62"/>
        <v>76.45</v>
      </c>
      <c r="J127" s="19">
        <f t="shared" si="62"/>
        <v>665.45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0.6</v>
      </c>
      <c r="H128" s="43">
        <v>3.6</v>
      </c>
      <c r="I128" s="43">
        <v>2.2000000000000002</v>
      </c>
      <c r="J128" s="43">
        <v>42.42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2.0499999999999998</v>
      </c>
      <c r="H129" s="43">
        <v>2.2200000000000002</v>
      </c>
      <c r="I129" s="43">
        <v>12.55</v>
      </c>
      <c r="J129" s="43">
        <v>87.2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14.18</v>
      </c>
      <c r="H130" s="43">
        <v>7.25</v>
      </c>
      <c r="I130" s="43">
        <v>13.16</v>
      </c>
      <c r="J130" s="43">
        <v>180.58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93.52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27.879999999999995</v>
      </c>
      <c r="H137" s="19">
        <f t="shared" si="64"/>
        <v>18.45</v>
      </c>
      <c r="I137" s="19">
        <f t="shared" si="64"/>
        <v>108.63000000000001</v>
      </c>
      <c r="J137" s="19">
        <f t="shared" si="64"/>
        <v>727.69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1430</v>
      </c>
      <c r="G138" s="32">
        <f t="shared" ref="G138" si="66">G127+G137</f>
        <v>45.16</v>
      </c>
      <c r="H138" s="32">
        <f t="shared" ref="H138" si="67">H127+H137</f>
        <v>29.529999999999998</v>
      </c>
      <c r="I138" s="32">
        <f t="shared" ref="I138" si="68">I127+I137</f>
        <v>185.08</v>
      </c>
      <c r="J138" s="32">
        <f t="shared" ref="J138:L138" si="69">J127+J137</f>
        <v>1393.14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260</v>
      </c>
      <c r="G139" s="40">
        <v>5.32</v>
      </c>
      <c r="H139" s="40">
        <v>14.09</v>
      </c>
      <c r="I139" s="40">
        <v>1.45</v>
      </c>
      <c r="J139" s="40">
        <v>415.45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20</v>
      </c>
      <c r="G142" s="43">
        <v>1.58</v>
      </c>
      <c r="H142" s="43">
        <v>0.2</v>
      </c>
      <c r="I142" s="43">
        <v>9.66</v>
      </c>
      <c r="J142" s="43">
        <v>45.98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79</v>
      </c>
      <c r="F144" s="43">
        <v>40</v>
      </c>
      <c r="G144" s="43">
        <v>4.34</v>
      </c>
      <c r="H144" s="43">
        <v>0.7</v>
      </c>
      <c r="I144" s="43">
        <v>33.700000000000003</v>
      </c>
      <c r="J144" s="43">
        <v>143.02000000000001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11.31</v>
      </c>
      <c r="H146" s="19">
        <f t="shared" si="70"/>
        <v>15.009999999999998</v>
      </c>
      <c r="I146" s="19">
        <f t="shared" si="70"/>
        <v>59.81</v>
      </c>
      <c r="J146" s="19">
        <f t="shared" si="70"/>
        <v>664.44999999999993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1.44</v>
      </c>
      <c r="H148" s="43">
        <v>3.93</v>
      </c>
      <c r="I148" s="43">
        <v>8.6999999999999993</v>
      </c>
      <c r="J148" s="43">
        <v>83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9.9</v>
      </c>
      <c r="H149" s="43">
        <v>11</v>
      </c>
      <c r="I149" s="43">
        <v>6.38</v>
      </c>
      <c r="J149" s="43">
        <v>165.8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3.6</v>
      </c>
      <c r="H150" s="43">
        <v>5.3</v>
      </c>
      <c r="I150" s="43">
        <v>36.6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0.23</v>
      </c>
      <c r="H151" s="43">
        <v>0.2</v>
      </c>
      <c r="I151" s="43">
        <v>1.05</v>
      </c>
      <c r="J151" s="43">
        <v>45.41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0.8</v>
      </c>
      <c r="H152" s="43">
        <v>0.2</v>
      </c>
      <c r="I152" s="43">
        <v>9.66</v>
      </c>
      <c r="J152" s="43">
        <v>93.52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93.52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18.21</v>
      </c>
      <c r="H156" s="19">
        <f t="shared" si="72"/>
        <v>21.07</v>
      </c>
      <c r="I156" s="19">
        <f t="shared" si="72"/>
        <v>82.15</v>
      </c>
      <c r="J156" s="19">
        <f t="shared" si="72"/>
        <v>690.94999999999993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1290</v>
      </c>
      <c r="G157" s="32">
        <f t="shared" ref="G157" si="74">G146+G156</f>
        <v>29.520000000000003</v>
      </c>
      <c r="H157" s="32">
        <f t="shared" ref="H157" si="75">H146+H156</f>
        <v>36.08</v>
      </c>
      <c r="I157" s="32">
        <f t="shared" ref="I157" si="76">I146+I156</f>
        <v>141.96</v>
      </c>
      <c r="J157" s="32">
        <f t="shared" ref="J157:L157" si="77">J146+J156</f>
        <v>1355.3999999999999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14.83</v>
      </c>
      <c r="H158" s="40">
        <v>9.16</v>
      </c>
      <c r="I158" s="40">
        <v>31.27</v>
      </c>
      <c r="J158" s="40">
        <v>267.17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87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88</v>
      </c>
      <c r="F163" s="43">
        <v>40</v>
      </c>
      <c r="G163" s="43">
        <v>4.34</v>
      </c>
      <c r="H163" s="43">
        <v>0.7</v>
      </c>
      <c r="I163" s="43">
        <v>33.700000000000003</v>
      </c>
      <c r="J163" s="43">
        <v>143.02000000000001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21.279999999999998</v>
      </c>
      <c r="H165" s="19">
        <f t="shared" si="78"/>
        <v>10.479999999999999</v>
      </c>
      <c r="I165" s="19">
        <f t="shared" si="78"/>
        <v>99.63</v>
      </c>
      <c r="J165" s="19">
        <f t="shared" si="78"/>
        <v>565.17000000000007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0.6</v>
      </c>
      <c r="H166" s="43">
        <v>3.6</v>
      </c>
      <c r="I166" s="43">
        <v>2.2000000000000002</v>
      </c>
      <c r="J166" s="43">
        <v>42.42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7.8</v>
      </c>
      <c r="H167" s="43">
        <v>4.2</v>
      </c>
      <c r="I167" s="43">
        <v>13.2</v>
      </c>
      <c r="J167" s="43">
        <v>118.6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8.77</v>
      </c>
      <c r="H168" s="43">
        <v>10.07</v>
      </c>
      <c r="I168" s="43">
        <v>1.72</v>
      </c>
      <c r="J168" s="43">
        <v>132.6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6.32</v>
      </c>
      <c r="H169" s="43">
        <v>4.37</v>
      </c>
      <c r="I169" s="43">
        <v>40.25</v>
      </c>
      <c r="J169" s="43">
        <v>201.9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93.52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30.050000000000004</v>
      </c>
      <c r="H175" s="19">
        <f t="shared" si="80"/>
        <v>23.380000000000003</v>
      </c>
      <c r="I175" s="19">
        <f t="shared" si="80"/>
        <v>143.70999999999998</v>
      </c>
      <c r="J175" s="19">
        <f t="shared" si="80"/>
        <v>878.93999999999994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1340</v>
      </c>
      <c r="G176" s="32">
        <f t="shared" ref="G176" si="82">G165+G175</f>
        <v>51.33</v>
      </c>
      <c r="H176" s="32">
        <f t="shared" ref="H176" si="83">H165+H175</f>
        <v>33.86</v>
      </c>
      <c r="I176" s="32">
        <f t="shared" ref="I176" si="84">I165+I175</f>
        <v>243.33999999999997</v>
      </c>
      <c r="J176" s="32">
        <f t="shared" ref="J176:L176" si="85">J165+J175</f>
        <v>1444.1100000000001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7.76</v>
      </c>
      <c r="H177" s="40">
        <v>7.21</v>
      </c>
      <c r="I177" s="40">
        <v>8.75</v>
      </c>
      <c r="J177" s="40">
        <v>142.4</v>
      </c>
      <c r="K177" s="41"/>
      <c r="L177" s="40"/>
    </row>
    <row r="178" spans="1:12" ht="15" x14ac:dyDescent="0.25">
      <c r="A178" s="23"/>
      <c r="B178" s="15"/>
      <c r="C178" s="11"/>
      <c r="D178" s="6" t="s">
        <v>103</v>
      </c>
      <c r="E178" s="42" t="s">
        <v>92</v>
      </c>
      <c r="F178" s="43">
        <v>60</v>
      </c>
      <c r="G178" s="43">
        <v>0.4</v>
      </c>
      <c r="H178" s="43">
        <v>0.05</v>
      </c>
      <c r="I178" s="43">
        <v>1.25</v>
      </c>
      <c r="J178" s="43">
        <v>7.05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0.68</v>
      </c>
      <c r="H179" s="43">
        <v>0.28000000000000003</v>
      </c>
      <c r="I179" s="43">
        <v>20.76</v>
      </c>
      <c r="J179" s="43">
        <v>88.2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87</v>
      </c>
      <c r="F180" s="43">
        <v>40</v>
      </c>
      <c r="G180" s="43">
        <v>3.16</v>
      </c>
      <c r="H180" s="43">
        <v>0.04</v>
      </c>
      <c r="I180" s="43">
        <v>19.32</v>
      </c>
      <c r="J180" s="43">
        <v>93.52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4</v>
      </c>
      <c r="H181" s="43">
        <v>4</v>
      </c>
      <c r="I181" s="43">
        <v>8.9</v>
      </c>
      <c r="J181" s="43">
        <v>76</v>
      </c>
      <c r="K181" s="44"/>
      <c r="L181" s="43"/>
    </row>
    <row r="182" spans="1:12" ht="15" x14ac:dyDescent="0.25">
      <c r="A182" s="23"/>
      <c r="B182" s="15"/>
      <c r="C182" s="11"/>
      <c r="D182" s="6" t="s">
        <v>74</v>
      </c>
      <c r="E182" s="42" t="s">
        <v>61</v>
      </c>
      <c r="F182" s="43">
        <v>100</v>
      </c>
      <c r="G182" s="43">
        <v>2.88</v>
      </c>
      <c r="H182" s="43">
        <v>2.48</v>
      </c>
      <c r="I182" s="43">
        <v>11.04</v>
      </c>
      <c r="J182" s="43">
        <v>78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18.88</v>
      </c>
      <c r="H184" s="19">
        <f t="shared" si="86"/>
        <v>14.06</v>
      </c>
      <c r="I184" s="19">
        <f t="shared" si="86"/>
        <v>70.02</v>
      </c>
      <c r="J184" s="19">
        <f t="shared" si="86"/>
        <v>485.17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20</v>
      </c>
      <c r="G185" s="43"/>
      <c r="H185" s="43"/>
      <c r="I185" s="43"/>
      <c r="J185" s="43">
        <v>36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1.8</v>
      </c>
      <c r="H186" s="43">
        <v>4.9800000000000004</v>
      </c>
      <c r="I186" s="43">
        <v>8.1300000000000008</v>
      </c>
      <c r="J186" s="43">
        <v>84.48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200</v>
      </c>
      <c r="G187" s="43">
        <v>18.5</v>
      </c>
      <c r="H187" s="43">
        <v>20.67</v>
      </c>
      <c r="I187" s="43">
        <v>18.95</v>
      </c>
      <c r="J187" s="43">
        <v>337.14</v>
      </c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93.52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25.83</v>
      </c>
      <c r="H193" s="19">
        <f>SUM(H185:H192)</f>
        <v>26.51</v>
      </c>
      <c r="I193" s="19">
        <f>SUM(I185:I192)</f>
        <v>81.36</v>
      </c>
      <c r="J193" s="19">
        <f>SUM(J185:J192)</f>
        <v>706.66</v>
      </c>
      <c r="K193" s="25"/>
      <c r="L193" s="19">
        <f>SUM(L185:L192)</f>
        <v>0</v>
      </c>
    </row>
    <row r="194" spans="1:12" ht="15" x14ac:dyDescent="0.2">
      <c r="A194" s="29">
        <f>A177</f>
        <v>2</v>
      </c>
      <c r="B194" s="30">
        <f>B177</f>
        <v>5</v>
      </c>
      <c r="C194" s="60" t="s">
        <v>4</v>
      </c>
      <c r="D194" s="61"/>
      <c r="E194" s="31"/>
      <c r="F194" s="32">
        <f>F184+F193</f>
        <v>1400</v>
      </c>
      <c r="G194" s="32">
        <f>G184+G193</f>
        <v>44.709999999999994</v>
      </c>
      <c r="H194" s="32">
        <f>H184+H193</f>
        <v>40.57</v>
      </c>
      <c r="I194" s="32">
        <f>I184+I193</f>
        <v>151.38</v>
      </c>
      <c r="J194" s="32">
        <f>J184+J193</f>
        <v>1191.83</v>
      </c>
      <c r="K194" s="32"/>
      <c r="L194" s="32">
        <f>L184+L193</f>
        <v>0</v>
      </c>
    </row>
    <row r="195" spans="1:12" x14ac:dyDescent="0.2">
      <c r="A195" s="27"/>
      <c r="B195" s="28"/>
      <c r="C195" s="62" t="s">
        <v>5</v>
      </c>
      <c r="D195" s="62"/>
      <c r="E195" s="62"/>
      <c r="F195" s="34">
        <f>(F24+F43+F62+F81+F100+F119+F138+F157+F176+F194)/(IF(F24=0,0,1)+IF(F43=0,0,1)+IF(F62=0,0,1)+IF(F81=0,0,1)+IF(F100=0,0,1)+IF(F119=0,0,1)+IF(F138=0,0,1)+IF(F157=0,0,1)+IF(F176=0,0,1)+IF(F194=0,0,1))</f>
        <v>1379</v>
      </c>
      <c r="G195" s="34">
        <f>(G24+G43+G62+G81+G100+G119+G138+G157+G176+G194)/(IF(G24=0,0,1)+IF(G43=0,0,1)+IF(G62=0,0,1)+IF(G81=0,0,1)+IF(G100=0,0,1)+IF(G119=0,0,1)+IF(G138=0,0,1)+IF(G157=0,0,1)+IF(G176=0,0,1)+IF(G194=0,0,1))</f>
        <v>46.086199999999998</v>
      </c>
      <c r="H195" s="34">
        <f>(H24+H43+H62+H81+H100+H119+H138+H157+H176+H194)/(IF(H24=0,0,1)+IF(H43=0,0,1)+IF(H62=0,0,1)+IF(H81=0,0,1)+IF(H100=0,0,1)+IF(H119=0,0,1)+IF(H138=0,0,1)+IF(H157=0,0,1)+IF(H176=0,0,1)+IF(H194=0,0,1))</f>
        <v>38.4726</v>
      </c>
      <c r="I195" s="34">
        <f>(I24+I43+I62+I81+I100+I119+I138+I157+I176+I194)/(IF(I24=0,0,1)+IF(I43=0,0,1)+IF(I62=0,0,1)+IF(I81=0,0,1)+IF(I100=0,0,1)+IF(I119=0,0,1)+IF(I138=0,0,1)+IF(I157=0,0,1)+IF(I176=0,0,1)+IF(I194=0,0,1))</f>
        <v>187.78099999999995</v>
      </c>
      <c r="J195" s="34">
        <f>(J24+J43+J62+J81+J100+J119+J138+J157+J176+J194)/(IF(J24=0,0,1)+IF(J43=0,0,1)+IF(J62=0,0,1)+IF(J81=0,0,1)+IF(J100=0,0,1)+IF(J119=0,0,1)+IF(J138=0,0,1)+IF(J157=0,0,1)+IF(J176=0,0,1)+IF(J194=0,0,1))</f>
        <v>1356.789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sheetProtection sheet="1" objects="1" scenarios="1" selectLockedCells="1" selectUnlockedCells="1"/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2025-02-18T05:44:16Z</cp:lastPrinted>
  <dcterms:created xsi:type="dcterms:W3CDTF">2022-05-16T14:23:56Z</dcterms:created>
  <dcterms:modified xsi:type="dcterms:W3CDTF">2025-02-24T05:37:56Z</dcterms:modified>
</cp:coreProperties>
</file>